
<file path=[Content_Types].xml><?xml version="1.0" encoding="utf-8"?>
<Types xmlns="http://schemas.openxmlformats.org/package/2006/content-types">
  <Default Extension="xml" ContentType="application/xml"/>
  <Default Extension="bin" ContentType="application/vnd.openxmlformats-officedocument.spreadsheetml.printerSettings"/>
  <Default Extension="rels" ContentType="application/vnd.openxmlformats-package.relationships+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27211"/>
  <workbookPr codeName="ThisWorkbook"/>
  <mc:AlternateContent xmlns:mc="http://schemas.openxmlformats.org/markup-compatibility/2006">
    <mc:Choice Requires="x15">
      <x15ac:absPath xmlns:x15ac="http://schemas.microsoft.com/office/spreadsheetml/2010/11/ac" url="/Users/tglaspie/Desktop/Popcorn Vault/Fundraising Packet/"/>
    </mc:Choice>
  </mc:AlternateContent>
  <bookViews>
    <workbookView xWindow="0" yWindow="460" windowWidth="20480" windowHeight="11320"/>
  </bookViews>
  <sheets>
    <sheet name="Sheet1" sheetId="1" r:id="rId1"/>
    <sheet name="Sheet2" sheetId="2" r:id="rId2"/>
  </sheets>
  <calcPr calcId="150001" concurrentCalc="0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30" i="1" l="1"/>
  <c r="G30" i="1"/>
  <c r="F29" i="1"/>
  <c r="G29" i="1"/>
  <c r="G35" i="1"/>
  <c r="G36" i="1"/>
  <c r="E25" i="1"/>
  <c r="G25" i="1"/>
  <c r="C32" i="1"/>
  <c r="D32" i="1"/>
  <c r="F32" i="1"/>
  <c r="G32" i="1"/>
  <c r="E24" i="1"/>
  <c r="G24" i="1"/>
  <c r="G17" i="1"/>
  <c r="E17" i="1"/>
  <c r="E16" i="1"/>
  <c r="G16" i="1"/>
  <c r="D31" i="1"/>
  <c r="D34" i="1"/>
  <c r="D35" i="1"/>
  <c r="E14" i="1"/>
  <c r="G14" i="1"/>
  <c r="E15" i="1"/>
  <c r="G15" i="1"/>
  <c r="E18" i="1"/>
  <c r="G18" i="1"/>
  <c r="E13" i="1"/>
  <c r="C34" i="1"/>
  <c r="C31" i="1"/>
  <c r="C35" i="1"/>
  <c r="E21" i="1"/>
  <c r="G21" i="1"/>
  <c r="E22" i="1"/>
  <c r="G22" i="1"/>
  <c r="E23" i="1"/>
  <c r="G23" i="1"/>
  <c r="E26" i="1"/>
  <c r="G26" i="1"/>
  <c r="G13" i="1"/>
  <c r="F34" i="1"/>
  <c r="G34" i="1"/>
  <c r="F31" i="1"/>
  <c r="G31" i="1"/>
  <c r="F35" i="1"/>
</calcChain>
</file>

<file path=xl/sharedStrings.xml><?xml version="1.0" encoding="utf-8"?>
<sst xmlns="http://schemas.openxmlformats.org/spreadsheetml/2006/main" count="108" uniqueCount="60">
  <si>
    <t>ORDER DATE:</t>
  </si>
  <si>
    <t>COMPANY</t>
  </si>
  <si>
    <t>ADDRESS</t>
  </si>
  <si>
    <t>CITY/ST/ZIP</t>
  </si>
  <si>
    <t>PHONE</t>
  </si>
  <si>
    <t>EMAIL</t>
  </si>
  <si>
    <t>SHIP TO: ATTN:</t>
  </si>
  <si>
    <t>TOTAL</t>
  </si>
  <si>
    <t>FLAVOR</t>
  </si>
  <si>
    <t>REQUESTED DELIVERY DATE</t>
  </si>
  <si>
    <t>1/2 Cases</t>
  </si>
  <si>
    <t>Full Cases</t>
  </si>
  <si>
    <t>12</t>
  </si>
  <si>
    <t>24</t>
  </si>
  <si>
    <t>TOTALS</t>
  </si>
  <si>
    <t>NOTES:</t>
  </si>
  <si>
    <t>ORDERS CAN BE PICKED UP FROM OUR CORPORATE OFFICE FREE OF CHARGE.</t>
  </si>
  <si>
    <t>ALL ORDERS MUST BE PAID IN FULL BEFORE THEY ARE RELEASED FOR PICKUP OR DELIVERY</t>
  </si>
  <si>
    <t>TOTAL UNITS</t>
  </si>
  <si>
    <t>Case Price</t>
  </si>
  <si>
    <t>Order Qty</t>
  </si>
  <si>
    <t>Total</t>
  </si>
  <si>
    <t>Flavor</t>
  </si>
  <si>
    <t>Full Case Quantity</t>
  </si>
  <si>
    <t>1/2 Case Quantity</t>
  </si>
  <si>
    <t>Price per Unit</t>
  </si>
  <si>
    <t>BILL TO:</t>
  </si>
  <si>
    <t>Min order</t>
  </si>
  <si>
    <t>Max Order</t>
  </si>
  <si>
    <t>Shipping Cost</t>
  </si>
  <si>
    <t>+</t>
  </si>
  <si>
    <t>Free!!!</t>
  </si>
  <si>
    <t>Please mark one box</t>
  </si>
  <si>
    <t>Stock Code</t>
  </si>
  <si>
    <t>Size</t>
  </si>
  <si>
    <t>Regular</t>
  </si>
  <si>
    <t>Requesting Delivery</t>
  </si>
  <si>
    <t>Requesting Pickup</t>
  </si>
  <si>
    <t>Beale Street Mix</t>
  </si>
  <si>
    <t>Butter</t>
  </si>
  <si>
    <t>Classic Caramel</t>
  </si>
  <si>
    <t>Blues City Cheese</t>
  </si>
  <si>
    <t>Bags per full case</t>
  </si>
  <si>
    <t>The Popcorn Vault FUNDRAISING</t>
  </si>
  <si>
    <t>fundraising@thepopcornvault.com</t>
  </si>
  <si>
    <t xml:space="preserve"> </t>
  </si>
  <si>
    <t>6075 Winchester Road #512</t>
  </si>
  <si>
    <t>Memphis, TN 38115</t>
  </si>
  <si>
    <t>Fundraising Order Form - Tally Sheet</t>
  </si>
  <si>
    <t>PV001</t>
  </si>
  <si>
    <t>PV002</t>
  </si>
  <si>
    <t>PV003</t>
  </si>
  <si>
    <t>PV004</t>
  </si>
  <si>
    <t>Spicy Buffalo</t>
  </si>
  <si>
    <t>PV005</t>
  </si>
  <si>
    <t xml:space="preserve">Caramel Chocolate </t>
  </si>
  <si>
    <t>PV006</t>
  </si>
  <si>
    <t>Amount to Popcorn Vault</t>
  </si>
  <si>
    <t>PHONE: (901) 605-9244</t>
  </si>
  <si>
    <t>Only Fill in Hi-lighted areas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</si>
</sst>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64" formatCode="&quot;$&quot;#,##0.00_);[Red]\(&quot;$&quot;#,##0.00\)"/>
    <numFmt numFmtId="165" formatCode="_(&quot;$&quot;* #,##0.00_);_(&quot;$&quot;* \(#,##0.00\);_(&quot;$&quot;* &quot;-&quot;??_);_(@_)"/>
    <numFmt numFmtId="166" formatCode="_(* #,##0.00_);_(* \(#,##0.00\);_(* &quot;-&quot;??_);_(@_)"/>
    <numFmt numFmtId="167" formatCode="&quot;$&quot;#,##0.00"/>
    <numFmt numFmtId="168" formatCode="[&lt;=9999999]###\-####;\(###\)\ ###\-####"/>
    <numFmt numFmtId="169" formatCode="_(* #,##0_);_(* \(#,##0\);_(* &quot;-&quot;??_);_(@_)"/>
    <numFmt numFmtId="170" formatCode="&quot;$&quot;#,##0.00;[Red]&quot;$&quot;#,##0.00"/>
  </numFmts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rgb="FFFF0000"/>
      <name val="Calibri"/>
      <family val="2"/>
      <scheme val="minor"/>
    </font>
    <font>
      <sz val="12"/>
      <color theme="1"/>
      <name val="Times New Roman"/>
      <family val="1"/>
    </font>
    <font>
      <u/>
      <sz val="11"/>
      <color theme="10"/>
      <name val="Calibri"/>
      <family val="2"/>
    </font>
    <font>
      <b/>
      <sz val="11"/>
      <color rgb="FFC00000"/>
      <name val="Calibri"/>
      <family val="2"/>
      <scheme val="minor"/>
    </font>
    <font>
      <sz val="11"/>
      <color rgb="FFC00000"/>
      <name val="Calibri"/>
      <family val="2"/>
      <scheme val="minor"/>
    </font>
    <font>
      <sz val="11"/>
      <name val="Arial"/>
      <family val="2"/>
    </font>
    <font>
      <sz val="11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26"/>
      <color rgb="FFFF0000"/>
      <name val="Calibri (Body)"/>
    </font>
    <font>
      <b/>
      <sz val="11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sz val="16"/>
      <color rgb="FFFF0000"/>
      <name val="Calibri"/>
      <family val="2"/>
      <scheme val="minor"/>
    </font>
    <font>
      <sz val="16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rgb="FFFFFF00"/>
        <bgColor indexed="64"/>
      </patternFill>
    </fill>
  </fills>
  <borders count="3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</borders>
  <cellStyleXfs count="4">
    <xf numFmtId="0" fontId="0" fillId="0" borderId="0"/>
    <xf numFmtId="0" fontId="5" fillId="0" borderId="0" applyNumberFormat="0" applyFill="0" applyBorder="0" applyAlignment="0" applyProtection="0">
      <alignment vertical="top"/>
      <protection locked="0"/>
    </xf>
    <xf numFmtId="165" fontId="9" fillId="0" borderId="0" applyFont="0" applyFill="0" applyBorder="0" applyAlignment="0" applyProtection="0"/>
    <xf numFmtId="166" fontId="9" fillId="0" borderId="0" applyFont="0" applyFill="0" applyBorder="0" applyAlignment="0" applyProtection="0"/>
  </cellStyleXfs>
  <cellXfs count="87">
    <xf numFmtId="0" fontId="0" fillId="0" borderId="0" xfId="0"/>
    <xf numFmtId="0" fontId="0" fillId="0" borderId="0" xfId="0" applyProtection="1">
      <protection locked="0"/>
    </xf>
    <xf numFmtId="0" fontId="4" fillId="0" borderId="0" xfId="0" applyFont="1"/>
    <xf numFmtId="167" fontId="0" fillId="0" borderId="1" xfId="0" applyNumberFormat="1" applyBorder="1" applyAlignment="1" applyProtection="1">
      <alignment horizontal="center"/>
      <protection locked="0"/>
    </xf>
    <xf numFmtId="0" fontId="1" fillId="0" borderId="13" xfId="0" applyFont="1" applyFill="1" applyBorder="1" applyAlignment="1" applyProtection="1">
      <alignment horizontal="center"/>
      <protection locked="0"/>
    </xf>
    <xf numFmtId="1" fontId="0" fillId="0" borderId="1" xfId="0" applyNumberFormat="1" applyBorder="1" applyAlignment="1" applyProtection="1">
      <alignment horizontal="center"/>
      <protection locked="0"/>
    </xf>
    <xf numFmtId="1" fontId="1" fillId="0" borderId="13" xfId="0" applyNumberFormat="1" applyFont="1" applyFill="1" applyBorder="1" applyAlignment="1" applyProtection="1">
      <alignment horizontal="center"/>
      <protection locked="0"/>
    </xf>
    <xf numFmtId="164" fontId="0" fillId="0" borderId="14" xfId="0" applyNumberFormat="1" applyFont="1" applyBorder="1" applyAlignment="1" applyProtection="1">
      <alignment horizontal="center"/>
      <protection locked="0"/>
    </xf>
    <xf numFmtId="14" fontId="6" fillId="0" borderId="15" xfId="0" applyNumberFormat="1" applyFont="1" applyBorder="1" applyAlignment="1" applyProtection="1">
      <protection locked="0"/>
    </xf>
    <xf numFmtId="0" fontId="6" fillId="0" borderId="0" xfId="0" applyFont="1" applyProtection="1">
      <protection locked="0"/>
    </xf>
    <xf numFmtId="0" fontId="0" fillId="0" borderId="6" xfId="0" applyBorder="1" applyAlignment="1" applyProtection="1">
      <alignment horizontal="center" wrapText="1"/>
      <protection locked="0"/>
    </xf>
    <xf numFmtId="0" fontId="0" fillId="0" borderId="6" xfId="0" applyBorder="1" applyAlignment="1" applyProtection="1">
      <alignment horizontal="center" vertical="center"/>
      <protection locked="0"/>
    </xf>
    <xf numFmtId="1" fontId="0" fillId="3" borderId="1" xfId="0" applyNumberFormat="1" applyFill="1" applyBorder="1" applyAlignment="1" applyProtection="1">
      <alignment horizontal="center"/>
      <protection locked="0"/>
    </xf>
    <xf numFmtId="164" fontId="0" fillId="0" borderId="17" xfId="0" applyNumberFormat="1" applyFont="1" applyBorder="1" applyAlignment="1" applyProtection="1">
      <alignment horizontal="center"/>
      <protection locked="0"/>
    </xf>
    <xf numFmtId="1" fontId="0" fillId="0" borderId="2" xfId="0" applyNumberFormat="1" applyBorder="1" applyAlignment="1" applyProtection="1">
      <alignment horizontal="center"/>
      <protection locked="0"/>
    </xf>
    <xf numFmtId="49" fontId="0" fillId="0" borderId="1" xfId="0" applyNumberFormat="1" applyBorder="1" applyAlignment="1" applyProtection="1">
      <alignment horizontal="center"/>
      <protection locked="0"/>
    </xf>
    <xf numFmtId="14" fontId="6" fillId="0" borderId="24" xfId="0" applyNumberFormat="1" applyFont="1" applyBorder="1" applyAlignment="1" applyProtection="1">
      <protection locked="0"/>
    </xf>
    <xf numFmtId="165" fontId="0" fillId="0" borderId="6" xfId="2" applyFont="1" applyBorder="1"/>
    <xf numFmtId="165" fontId="0" fillId="0" borderId="1" xfId="2" applyFont="1" applyBorder="1"/>
    <xf numFmtId="165" fontId="0" fillId="0" borderId="17" xfId="2" applyFont="1" applyBorder="1"/>
    <xf numFmtId="165" fontId="0" fillId="0" borderId="5" xfId="2" applyFont="1" applyBorder="1"/>
    <xf numFmtId="165" fontId="0" fillId="0" borderId="23" xfId="2" applyFont="1" applyBorder="1" applyAlignment="1">
      <alignment horizontal="center"/>
    </xf>
    <xf numFmtId="164" fontId="0" fillId="0" borderId="1" xfId="0" applyNumberFormat="1" applyBorder="1" applyAlignment="1" applyProtection="1">
      <alignment horizontal="center"/>
      <protection locked="0"/>
    </xf>
    <xf numFmtId="0" fontId="3" fillId="0" borderId="0" xfId="0" applyFont="1" applyAlignment="1" applyProtection="1">
      <alignment vertical="center"/>
      <protection locked="0"/>
    </xf>
    <xf numFmtId="0" fontId="3" fillId="0" borderId="3" xfId="0" applyFont="1" applyBorder="1" applyAlignment="1" applyProtection="1">
      <alignment vertical="center"/>
      <protection locked="0"/>
    </xf>
    <xf numFmtId="0" fontId="3" fillId="0" borderId="0" xfId="0" applyFont="1" applyBorder="1" applyAlignment="1" applyProtection="1">
      <alignment vertical="center"/>
      <protection locked="0"/>
    </xf>
    <xf numFmtId="164" fontId="0" fillId="0" borderId="2" xfId="0" applyNumberFormat="1" applyBorder="1" applyAlignment="1" applyProtection="1">
      <protection locked="0"/>
    </xf>
    <xf numFmtId="1" fontId="0" fillId="0" borderId="1" xfId="0" applyNumberFormat="1" applyBorder="1" applyAlignment="1" applyProtection="1">
      <alignment horizontal="center" wrapText="1"/>
      <protection locked="0"/>
    </xf>
    <xf numFmtId="0" fontId="0" fillId="3" borderId="26" xfId="0" applyFill="1" applyBorder="1" applyProtection="1">
      <protection locked="0"/>
    </xf>
    <xf numFmtId="0" fontId="0" fillId="0" borderId="26" xfId="0" applyBorder="1" applyProtection="1">
      <protection locked="0"/>
    </xf>
    <xf numFmtId="0" fontId="1" fillId="0" borderId="27" xfId="0" applyFont="1" applyBorder="1" applyAlignment="1" applyProtection="1">
      <alignment horizontal="center" vertical="center"/>
      <protection locked="0"/>
    </xf>
    <xf numFmtId="0" fontId="1" fillId="0" borderId="2" xfId="0" applyFont="1" applyBorder="1" applyAlignment="1" applyProtection="1">
      <alignment horizontal="center" vertical="center"/>
      <protection locked="0"/>
    </xf>
    <xf numFmtId="49" fontId="2" fillId="0" borderId="13" xfId="0" applyNumberFormat="1" applyFont="1" applyBorder="1" applyAlignment="1" applyProtection="1">
      <alignment horizontal="center"/>
      <protection locked="0"/>
    </xf>
    <xf numFmtId="167" fontId="2" fillId="0" borderId="13" xfId="0" applyNumberFormat="1" applyFont="1" applyBorder="1" applyAlignment="1" applyProtection="1">
      <alignment horizontal="center"/>
      <protection locked="0"/>
    </xf>
    <xf numFmtId="164" fontId="2" fillId="0" borderId="13" xfId="0" applyNumberFormat="1" applyFont="1" applyBorder="1" applyAlignment="1" applyProtection="1">
      <alignment horizontal="center"/>
      <protection locked="0"/>
    </xf>
    <xf numFmtId="1" fontId="2" fillId="0" borderId="13" xfId="0" applyNumberFormat="1" applyFont="1" applyBorder="1" applyAlignment="1" applyProtection="1">
      <alignment horizontal="center"/>
      <protection locked="0"/>
    </xf>
    <xf numFmtId="169" fontId="0" fillId="0" borderId="2" xfId="3" applyNumberFormat="1" applyFont="1" applyBorder="1" applyAlignment="1" applyProtection="1">
      <alignment vertical="center"/>
      <protection locked="0"/>
    </xf>
    <xf numFmtId="0" fontId="1" fillId="0" borderId="28" xfId="0" applyFont="1" applyFill="1" applyBorder="1" applyAlignment="1" applyProtection="1">
      <alignment horizontal="center"/>
      <protection locked="0"/>
    </xf>
    <xf numFmtId="0" fontId="1" fillId="0" borderId="29" xfId="0" applyFont="1" applyFill="1" applyBorder="1" applyAlignment="1" applyProtection="1">
      <alignment horizontal="center"/>
      <protection locked="0"/>
    </xf>
    <xf numFmtId="164" fontId="2" fillId="0" borderId="29" xfId="0" applyNumberFormat="1" applyFont="1" applyBorder="1" applyAlignment="1" applyProtection="1">
      <alignment horizontal="center"/>
      <protection locked="0"/>
    </xf>
    <xf numFmtId="0" fontId="5" fillId="0" borderId="0" xfId="1" applyAlignment="1" applyProtection="1">
      <protection locked="0"/>
    </xf>
    <xf numFmtId="165" fontId="12" fillId="0" borderId="7" xfId="2" applyFont="1" applyBorder="1" applyAlignment="1">
      <alignment horizontal="center"/>
    </xf>
    <xf numFmtId="14" fontId="6" fillId="0" borderId="0" xfId="0" applyNumberFormat="1" applyFont="1" applyBorder="1" applyAlignment="1" applyProtection="1">
      <protection locked="0"/>
    </xf>
    <xf numFmtId="165" fontId="12" fillId="0" borderId="28" xfId="2" applyFont="1" applyBorder="1"/>
    <xf numFmtId="165" fontId="12" fillId="0" borderId="13" xfId="2" applyFont="1" applyBorder="1"/>
    <xf numFmtId="165" fontId="12" fillId="0" borderId="29" xfId="2" applyFont="1" applyBorder="1"/>
    <xf numFmtId="0" fontId="12" fillId="0" borderId="27" xfId="0" applyFont="1" applyBorder="1"/>
    <xf numFmtId="0" fontId="12" fillId="0" borderId="2" xfId="0" applyFont="1" applyBorder="1"/>
    <xf numFmtId="165" fontId="12" fillId="0" borderId="14" xfId="2" applyFont="1" applyBorder="1"/>
    <xf numFmtId="0" fontId="14" fillId="0" borderId="25" xfId="0" applyFont="1" applyBorder="1" applyProtection="1">
      <protection locked="0"/>
    </xf>
    <xf numFmtId="0" fontId="14" fillId="0" borderId="4" xfId="0" applyFont="1" applyBorder="1" applyAlignment="1" applyProtection="1">
      <protection locked="0"/>
    </xf>
    <xf numFmtId="0" fontId="14" fillId="0" borderId="6" xfId="0" applyFont="1" applyBorder="1" applyProtection="1">
      <protection locked="0"/>
    </xf>
    <xf numFmtId="0" fontId="14" fillId="0" borderId="5" xfId="0" applyFont="1" applyBorder="1" applyProtection="1">
      <protection locked="0"/>
    </xf>
    <xf numFmtId="14" fontId="14" fillId="0" borderId="15" xfId="0" applyNumberFormat="1" applyFont="1" applyBorder="1" applyAlignment="1" applyProtection="1">
      <protection locked="0"/>
    </xf>
    <xf numFmtId="0" fontId="14" fillId="0" borderId="21" xfId="0" applyFont="1" applyBorder="1" applyAlignment="1" applyProtection="1">
      <protection locked="0"/>
    </xf>
    <xf numFmtId="0" fontId="14" fillId="0" borderId="10" xfId="0" applyFont="1" applyBorder="1" applyProtection="1">
      <protection locked="0"/>
    </xf>
    <xf numFmtId="0" fontId="14" fillId="0" borderId="11" xfId="0" applyFont="1" applyBorder="1" applyProtection="1">
      <protection locked="0"/>
    </xf>
    <xf numFmtId="170" fontId="15" fillId="0" borderId="0" xfId="0" applyNumberFormat="1" applyFont="1" applyProtection="1">
      <protection locked="0"/>
    </xf>
    <xf numFmtId="170" fontId="16" fillId="0" borderId="0" xfId="0" applyNumberFormat="1" applyFont="1" applyAlignment="1" applyProtection="1">
      <alignment horizontal="center"/>
      <protection locked="0"/>
    </xf>
    <xf numFmtId="0" fontId="17" fillId="0" borderId="0" xfId="0" applyFont="1" applyProtection="1">
      <protection locked="0"/>
    </xf>
    <xf numFmtId="0" fontId="5" fillId="0" borderId="7" xfId="1" applyBorder="1" applyAlignment="1" applyProtection="1">
      <alignment horizontal="center"/>
    </xf>
    <xf numFmtId="0" fontId="1" fillId="2" borderId="12" xfId="0" applyFont="1" applyFill="1" applyBorder="1" applyAlignment="1" applyProtection="1">
      <alignment horizontal="center"/>
      <protection locked="0"/>
    </xf>
    <xf numFmtId="0" fontId="1" fillId="2" borderId="8" xfId="0" applyFont="1" applyFill="1" applyBorder="1" applyAlignment="1" applyProtection="1">
      <alignment horizontal="center"/>
      <protection locked="0"/>
    </xf>
    <xf numFmtId="0" fontId="1" fillId="2" borderId="9" xfId="0" applyFont="1" applyFill="1" applyBorder="1" applyAlignment="1" applyProtection="1">
      <alignment horizontal="center"/>
      <protection locked="0"/>
    </xf>
    <xf numFmtId="0" fontId="10" fillId="0" borderId="25" xfId="0" applyFont="1" applyBorder="1" applyAlignment="1" applyProtection="1">
      <alignment horizontal="center"/>
      <protection locked="0"/>
    </xf>
    <xf numFmtId="0" fontId="10" fillId="0" borderId="16" xfId="0" applyFont="1" applyBorder="1" applyAlignment="1" applyProtection="1">
      <alignment horizontal="center"/>
      <protection locked="0"/>
    </xf>
    <xf numFmtId="0" fontId="0" fillId="0" borderId="25" xfId="0" applyBorder="1" applyAlignment="1" applyProtection="1">
      <alignment horizontal="center" wrapText="1"/>
      <protection locked="0"/>
    </xf>
    <xf numFmtId="0" fontId="0" fillId="0" borderId="16" xfId="0" applyBorder="1" applyAlignment="1" applyProtection="1">
      <alignment horizontal="center" wrapText="1"/>
      <protection locked="0"/>
    </xf>
    <xf numFmtId="0" fontId="0" fillId="0" borderId="18" xfId="0" applyBorder="1" applyAlignment="1" applyProtection="1">
      <alignment horizontal="center" wrapText="1"/>
      <protection locked="0"/>
    </xf>
    <xf numFmtId="0" fontId="0" fillId="0" borderId="19" xfId="0" applyBorder="1" applyAlignment="1" applyProtection="1">
      <alignment horizontal="center" wrapText="1"/>
      <protection locked="0"/>
    </xf>
    <xf numFmtId="0" fontId="3" fillId="0" borderId="0" xfId="0" applyFont="1" applyAlignment="1" applyProtection="1">
      <alignment vertical="center"/>
      <protection locked="0"/>
    </xf>
    <xf numFmtId="0" fontId="3" fillId="0" borderId="3" xfId="0" applyFont="1" applyBorder="1" applyAlignment="1" applyProtection="1">
      <alignment vertical="center"/>
      <protection locked="0"/>
    </xf>
    <xf numFmtId="0" fontId="5" fillId="0" borderId="23" xfId="1" applyBorder="1" applyAlignment="1" applyProtection="1">
      <alignment horizontal="center"/>
    </xf>
    <xf numFmtId="0" fontId="13" fillId="0" borderId="0" xfId="0" applyFont="1" applyAlignment="1" applyProtection="1">
      <alignment horizontal="center"/>
      <protection locked="0"/>
    </xf>
    <xf numFmtId="0" fontId="11" fillId="0" borderId="0" xfId="0" applyFont="1" applyAlignment="1" applyProtection="1">
      <alignment horizontal="center"/>
      <protection locked="0"/>
    </xf>
    <xf numFmtId="14" fontId="6" fillId="0" borderId="12" xfId="0" applyNumberFormat="1" applyFont="1" applyBorder="1" applyAlignment="1" applyProtection="1">
      <alignment horizontal="center"/>
      <protection locked="0"/>
    </xf>
    <xf numFmtId="14" fontId="6" fillId="0" borderId="8" xfId="0" applyNumberFormat="1" applyFont="1" applyBorder="1" applyAlignment="1" applyProtection="1">
      <alignment horizontal="center"/>
      <protection locked="0"/>
    </xf>
    <xf numFmtId="14" fontId="6" fillId="0" borderId="9" xfId="0" applyNumberFormat="1" applyFont="1" applyBorder="1" applyAlignment="1" applyProtection="1">
      <alignment horizontal="center"/>
      <protection locked="0"/>
    </xf>
    <xf numFmtId="0" fontId="8" fillId="0" borderId="20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22" xfId="0" applyFont="1" applyBorder="1" applyAlignment="1">
      <alignment horizontal="center"/>
    </xf>
    <xf numFmtId="0" fontId="7" fillId="0" borderId="1" xfId="0" applyFont="1" applyBorder="1" applyAlignment="1" applyProtection="1">
      <alignment horizontal="center"/>
      <protection locked="0"/>
    </xf>
    <xf numFmtId="0" fontId="7" fillId="0" borderId="17" xfId="0" applyFont="1" applyBorder="1" applyAlignment="1" applyProtection="1">
      <alignment horizontal="center"/>
      <protection locked="0"/>
    </xf>
    <xf numFmtId="168" fontId="8" fillId="0" borderId="1" xfId="0" applyNumberFormat="1" applyFont="1" applyBorder="1" applyAlignment="1">
      <alignment horizontal="center"/>
    </xf>
    <xf numFmtId="168" fontId="8" fillId="0" borderId="17" xfId="0" applyNumberFormat="1" applyFont="1" applyBorder="1" applyAlignment="1">
      <alignment horizontal="center"/>
    </xf>
    <xf numFmtId="1" fontId="0" fillId="3" borderId="1" xfId="0" applyNumberFormat="1" applyFill="1" applyBorder="1" applyAlignment="1" applyProtection="1">
      <alignment horizontal="center" wrapText="1"/>
      <protection locked="0"/>
    </xf>
    <xf numFmtId="0" fontId="3" fillId="3" borderId="0" xfId="0" applyFont="1" applyFill="1" applyBorder="1" applyAlignment="1" applyProtection="1">
      <alignment vertical="center"/>
      <protection locked="0"/>
    </xf>
  </cellXfs>
  <cellStyles count="4">
    <cellStyle name="Comma" xfId="3" builtinId="3"/>
    <cellStyle name="Currency" xfId="2" builtinId="4"/>
    <cellStyle name="Hyperlink" xfId="1" builtinId="8"/>
    <cellStyle name="Normal" xfId="0" builtinId="0"/>
  </cellStyles>
  <dxfs count="0"/>
  <tableStyles count="0" defaultTableStyle="TableStyleMedium9" defaultPivotStyle="PivotStyleLight16"/>
  <colors>
    <mruColors>
      <color rgb="FFFFFF66"/>
      <color rgb="FFFFE285"/>
      <color rgb="FFFFD85D"/>
      <color rgb="FFFFD03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4" Type="http://schemas.openxmlformats.org/officeDocument/2006/relationships/styles" Target="styles.xml"/><Relationship Id="rId5" Type="http://schemas.openxmlformats.org/officeDocument/2006/relationships/sharedStrings" Target="sharedStrings.xml"/><Relationship Id="rId6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167472</xdr:colOff>
      <xdr:row>0</xdr:row>
      <xdr:rowOff>27912</xdr:rowOff>
    </xdr:from>
    <xdr:to>
      <xdr:col>1</xdr:col>
      <xdr:colOff>167472</xdr:colOff>
      <xdr:row>1</xdr:row>
      <xdr:rowOff>29687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472" y="27912"/>
          <a:ext cx="1911978" cy="78331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hyperlink" Target="mailto:fundraising@thepopcornvault.com" TargetMode="External"/><Relationship Id="rId2" Type="http://schemas.openxmlformats.org/officeDocument/2006/relationships/printerSettings" Target="../printerSettings/printerSettings1.bin"/><Relationship Id="rId3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 enableFormatConditionsCalculation="0"/>
  <dimension ref="A1:I45"/>
  <sheetViews>
    <sheetView tabSelected="1" zoomScale="91" workbookViewId="0">
      <selection activeCell="B5" sqref="B5:D5"/>
    </sheetView>
  </sheetViews>
  <sheetFormatPr baseColWidth="10" defaultColWidth="8.83203125" defaultRowHeight="15" x14ac:dyDescent="0.2"/>
  <cols>
    <col min="1" max="1" width="25.1640625" style="1" customWidth="1"/>
    <col min="2" max="2" width="15.33203125" style="1" customWidth="1"/>
    <col min="3" max="3" width="26.1640625" style="1" customWidth="1"/>
    <col min="4" max="4" width="21.1640625" style="1" customWidth="1"/>
    <col min="5" max="5" width="14.83203125" style="1" customWidth="1"/>
    <col min="6" max="6" width="15.1640625" style="1" customWidth="1"/>
    <col min="7" max="7" width="30.6640625" style="1" customWidth="1"/>
    <col min="8" max="16384" width="8.83203125" style="1"/>
  </cols>
  <sheetData>
    <row r="1" spans="1:9" ht="61" customHeight="1" x14ac:dyDescent="0.4">
      <c r="A1" s="73" t="s">
        <v>48</v>
      </c>
      <c r="B1" s="74"/>
      <c r="C1" s="74"/>
      <c r="D1" s="74"/>
      <c r="E1" s="74"/>
      <c r="F1" s="74"/>
      <c r="G1" s="74"/>
    </row>
    <row r="2" spans="1:9" ht="15" customHeight="1" x14ac:dyDescent="0.2">
      <c r="A2" s="70"/>
      <c r="B2" s="23"/>
      <c r="C2" s="23"/>
      <c r="D2" s="23"/>
      <c r="E2" s="25"/>
      <c r="F2" s="23"/>
      <c r="G2" s="23"/>
    </row>
    <row r="3" spans="1:9" ht="17.25" customHeight="1" thickBot="1" x14ac:dyDescent="0.25">
      <c r="A3" s="71"/>
      <c r="B3" s="25"/>
      <c r="C3" s="86" t="s">
        <v>59</v>
      </c>
      <c r="D3" s="86"/>
      <c r="E3" s="42"/>
      <c r="F3" s="24"/>
      <c r="G3" s="24"/>
    </row>
    <row r="4" spans="1:9" ht="16" thickBot="1" x14ac:dyDescent="0.25">
      <c r="A4" s="49" t="s">
        <v>0</v>
      </c>
      <c r="B4" s="75"/>
      <c r="C4" s="76"/>
      <c r="D4" s="77"/>
      <c r="E4" s="53" t="s">
        <v>9</v>
      </c>
      <c r="F4" s="8"/>
      <c r="G4" s="16"/>
    </row>
    <row r="5" spans="1:9" x14ac:dyDescent="0.2">
      <c r="A5" s="50" t="s">
        <v>26</v>
      </c>
      <c r="B5" s="78"/>
      <c r="C5" s="78"/>
      <c r="D5" s="78"/>
      <c r="E5" s="54" t="s">
        <v>6</v>
      </c>
      <c r="F5" s="78"/>
      <c r="G5" s="80"/>
    </row>
    <row r="6" spans="1:9" x14ac:dyDescent="0.2">
      <c r="A6" s="51" t="s">
        <v>1</v>
      </c>
      <c r="B6" s="79"/>
      <c r="C6" s="79"/>
      <c r="D6" s="79"/>
      <c r="E6" s="55" t="s">
        <v>1</v>
      </c>
      <c r="F6" s="81"/>
      <c r="G6" s="82"/>
    </row>
    <row r="7" spans="1:9" ht="16" x14ac:dyDescent="0.2">
      <c r="A7" s="51" t="s">
        <v>2</v>
      </c>
      <c r="B7" s="79"/>
      <c r="C7" s="79"/>
      <c r="D7" s="79"/>
      <c r="E7" s="55" t="s">
        <v>2</v>
      </c>
      <c r="F7" s="81"/>
      <c r="G7" s="82"/>
      <c r="I7" s="2"/>
    </row>
    <row r="8" spans="1:9" ht="16" x14ac:dyDescent="0.2">
      <c r="A8" s="51" t="s">
        <v>3</v>
      </c>
      <c r="B8" s="79"/>
      <c r="C8" s="79"/>
      <c r="D8" s="79"/>
      <c r="E8" s="55" t="s">
        <v>3</v>
      </c>
      <c r="F8" s="81"/>
      <c r="G8" s="82"/>
      <c r="I8" s="2"/>
    </row>
    <row r="9" spans="1:9" x14ac:dyDescent="0.2">
      <c r="A9" s="51" t="s">
        <v>4</v>
      </c>
      <c r="B9" s="83"/>
      <c r="C9" s="83"/>
      <c r="D9" s="83"/>
      <c r="E9" s="55" t="s">
        <v>4</v>
      </c>
      <c r="F9" s="83"/>
      <c r="G9" s="84"/>
    </row>
    <row r="10" spans="1:9" ht="16" thickBot="1" x14ac:dyDescent="0.25">
      <c r="A10" s="52" t="s">
        <v>5</v>
      </c>
      <c r="B10" s="60"/>
      <c r="C10" s="60"/>
      <c r="D10" s="60"/>
      <c r="E10" s="56" t="s">
        <v>5</v>
      </c>
      <c r="F10" s="60"/>
      <c r="G10" s="72"/>
    </row>
    <row r="11" spans="1:9" ht="16" thickBot="1" x14ac:dyDescent="0.25">
      <c r="A11" s="61" t="s">
        <v>11</v>
      </c>
      <c r="B11" s="62"/>
      <c r="C11" s="62"/>
      <c r="D11" s="62"/>
      <c r="E11" s="62"/>
      <c r="F11" s="62"/>
      <c r="G11" s="63"/>
    </row>
    <row r="12" spans="1:9" x14ac:dyDescent="0.2">
      <c r="A12" s="37" t="s">
        <v>22</v>
      </c>
      <c r="B12" s="4" t="s">
        <v>33</v>
      </c>
      <c r="C12" s="4" t="s">
        <v>42</v>
      </c>
      <c r="D12" s="4" t="s">
        <v>25</v>
      </c>
      <c r="E12" s="4" t="s">
        <v>19</v>
      </c>
      <c r="F12" s="6" t="s">
        <v>20</v>
      </c>
      <c r="G12" s="38" t="s">
        <v>21</v>
      </c>
    </row>
    <row r="13" spans="1:9" ht="15" customHeight="1" x14ac:dyDescent="0.2">
      <c r="A13" s="10" t="s">
        <v>40</v>
      </c>
      <c r="B13" s="15" t="s">
        <v>49</v>
      </c>
      <c r="C13" s="15" t="s">
        <v>13</v>
      </c>
      <c r="D13" s="3">
        <v>14</v>
      </c>
      <c r="E13" s="22">
        <f>C13*D13</f>
        <v>336</v>
      </c>
      <c r="F13" s="12">
        <v>0</v>
      </c>
      <c r="G13" s="13">
        <f t="shared" ref="G13:G18" si="0">E13*F13</f>
        <v>0</v>
      </c>
    </row>
    <row r="14" spans="1:9" x14ac:dyDescent="0.2">
      <c r="A14" s="11" t="s">
        <v>41</v>
      </c>
      <c r="B14" s="15" t="s">
        <v>50</v>
      </c>
      <c r="C14" s="15" t="s">
        <v>13</v>
      </c>
      <c r="D14" s="3">
        <v>14</v>
      </c>
      <c r="E14" s="22">
        <f t="shared" ref="E14:E18" si="1">C14*D14</f>
        <v>336</v>
      </c>
      <c r="F14" s="12">
        <v>0</v>
      </c>
      <c r="G14" s="13">
        <f t="shared" si="0"/>
        <v>0</v>
      </c>
    </row>
    <row r="15" spans="1:9" x14ac:dyDescent="0.2">
      <c r="A15" s="11" t="s">
        <v>38</v>
      </c>
      <c r="B15" s="15" t="s">
        <v>51</v>
      </c>
      <c r="C15" s="15" t="s">
        <v>13</v>
      </c>
      <c r="D15" s="3">
        <v>16</v>
      </c>
      <c r="E15" s="22">
        <f t="shared" si="1"/>
        <v>384</v>
      </c>
      <c r="F15" s="12">
        <v>0</v>
      </c>
      <c r="G15" s="13">
        <f t="shared" si="0"/>
        <v>0</v>
      </c>
    </row>
    <row r="16" spans="1:9" x14ac:dyDescent="0.2">
      <c r="A16" s="11" t="s">
        <v>39</v>
      </c>
      <c r="B16" s="15" t="s">
        <v>52</v>
      </c>
      <c r="C16" s="15" t="s">
        <v>13</v>
      </c>
      <c r="D16" s="3">
        <v>10</v>
      </c>
      <c r="E16" s="22">
        <f t="shared" ref="E16:E17" si="2">C16*D16</f>
        <v>240</v>
      </c>
      <c r="F16" s="12">
        <v>0</v>
      </c>
      <c r="G16" s="13">
        <f t="shared" ref="G16:G17" si="3">E16*F16</f>
        <v>0</v>
      </c>
    </row>
    <row r="17" spans="1:7" x14ac:dyDescent="0.2">
      <c r="A17" s="11" t="s">
        <v>53</v>
      </c>
      <c r="B17" s="15" t="s">
        <v>54</v>
      </c>
      <c r="C17" s="15" t="s">
        <v>13</v>
      </c>
      <c r="D17" s="3">
        <v>14</v>
      </c>
      <c r="E17" s="22">
        <f t="shared" si="2"/>
        <v>336</v>
      </c>
      <c r="F17" s="12">
        <v>0</v>
      </c>
      <c r="G17" s="13">
        <f t="shared" si="3"/>
        <v>0</v>
      </c>
    </row>
    <row r="18" spans="1:7" ht="16" thickBot="1" x14ac:dyDescent="0.25">
      <c r="A18" s="11" t="s">
        <v>55</v>
      </c>
      <c r="B18" s="15" t="s">
        <v>56</v>
      </c>
      <c r="C18" s="15" t="s">
        <v>13</v>
      </c>
      <c r="D18" s="3">
        <v>16</v>
      </c>
      <c r="E18" s="22">
        <f t="shared" si="1"/>
        <v>384</v>
      </c>
      <c r="F18" s="12">
        <v>0</v>
      </c>
      <c r="G18" s="13">
        <f t="shared" si="0"/>
        <v>0</v>
      </c>
    </row>
    <row r="19" spans="1:7" ht="16" thickBot="1" x14ac:dyDescent="0.25">
      <c r="A19" s="61" t="s">
        <v>10</v>
      </c>
      <c r="B19" s="62"/>
      <c r="C19" s="62"/>
      <c r="D19" s="62"/>
      <c r="E19" s="62"/>
      <c r="F19" s="62"/>
      <c r="G19" s="63"/>
    </row>
    <row r="20" spans="1:7" x14ac:dyDescent="0.2">
      <c r="A20" s="37" t="s">
        <v>22</v>
      </c>
      <c r="B20" s="4" t="s">
        <v>33</v>
      </c>
      <c r="C20" s="4" t="s">
        <v>42</v>
      </c>
      <c r="D20" s="4" t="s">
        <v>25</v>
      </c>
      <c r="E20" s="4" t="s">
        <v>19</v>
      </c>
      <c r="F20" s="6" t="s">
        <v>20</v>
      </c>
      <c r="G20" s="38" t="s">
        <v>21</v>
      </c>
    </row>
    <row r="21" spans="1:7" ht="15" customHeight="1" x14ac:dyDescent="0.2">
      <c r="A21" s="10" t="s">
        <v>40</v>
      </c>
      <c r="B21" s="15" t="s">
        <v>49</v>
      </c>
      <c r="C21" s="15" t="s">
        <v>12</v>
      </c>
      <c r="D21" s="3">
        <v>14</v>
      </c>
      <c r="E21" s="22">
        <f t="shared" ref="E21:E26" si="4">C21*D21</f>
        <v>168</v>
      </c>
      <c r="F21" s="12">
        <v>0</v>
      </c>
      <c r="G21" s="13">
        <f t="shared" ref="G21:G26" si="5">E21*F21</f>
        <v>0</v>
      </c>
    </row>
    <row r="22" spans="1:7" x14ac:dyDescent="0.2">
      <c r="A22" s="11" t="s">
        <v>41</v>
      </c>
      <c r="B22" s="15" t="s">
        <v>50</v>
      </c>
      <c r="C22" s="15" t="s">
        <v>12</v>
      </c>
      <c r="D22" s="3">
        <v>14</v>
      </c>
      <c r="E22" s="22">
        <f t="shared" si="4"/>
        <v>168</v>
      </c>
      <c r="F22" s="12">
        <v>0</v>
      </c>
      <c r="G22" s="13">
        <f t="shared" si="5"/>
        <v>0</v>
      </c>
    </row>
    <row r="23" spans="1:7" x14ac:dyDescent="0.2">
      <c r="A23" s="11" t="s">
        <v>38</v>
      </c>
      <c r="B23" s="15" t="s">
        <v>51</v>
      </c>
      <c r="C23" s="15" t="s">
        <v>12</v>
      </c>
      <c r="D23" s="3">
        <v>16</v>
      </c>
      <c r="E23" s="22">
        <f t="shared" si="4"/>
        <v>192</v>
      </c>
      <c r="F23" s="12">
        <v>0</v>
      </c>
      <c r="G23" s="13">
        <f t="shared" si="5"/>
        <v>0</v>
      </c>
    </row>
    <row r="24" spans="1:7" x14ac:dyDescent="0.2">
      <c r="A24" s="11" t="s">
        <v>39</v>
      </c>
      <c r="B24" s="15" t="s">
        <v>52</v>
      </c>
      <c r="C24" s="15" t="s">
        <v>12</v>
      </c>
      <c r="D24" s="3">
        <v>10</v>
      </c>
      <c r="E24" s="22">
        <f t="shared" ref="E24:E25" si="6">C24*D24</f>
        <v>120</v>
      </c>
      <c r="F24" s="12">
        <v>0</v>
      </c>
      <c r="G24" s="13">
        <f t="shared" ref="G24:G25" si="7">E24*F24</f>
        <v>0</v>
      </c>
    </row>
    <row r="25" spans="1:7" x14ac:dyDescent="0.2">
      <c r="A25" s="11" t="s">
        <v>53</v>
      </c>
      <c r="B25" s="15" t="s">
        <v>54</v>
      </c>
      <c r="C25" s="15" t="s">
        <v>12</v>
      </c>
      <c r="D25" s="3">
        <v>14</v>
      </c>
      <c r="E25" s="22">
        <f t="shared" si="6"/>
        <v>168</v>
      </c>
      <c r="F25" s="12">
        <v>0</v>
      </c>
      <c r="G25" s="13">
        <f t="shared" si="7"/>
        <v>0</v>
      </c>
    </row>
    <row r="26" spans="1:7" ht="16" thickBot="1" x14ac:dyDescent="0.25">
      <c r="A26" s="11" t="s">
        <v>55</v>
      </c>
      <c r="B26" s="15" t="s">
        <v>56</v>
      </c>
      <c r="C26" s="15" t="s">
        <v>12</v>
      </c>
      <c r="D26" s="3">
        <v>16</v>
      </c>
      <c r="E26" s="22">
        <f t="shared" si="4"/>
        <v>192</v>
      </c>
      <c r="F26" s="12">
        <v>0</v>
      </c>
      <c r="G26" s="13">
        <f t="shared" si="5"/>
        <v>0</v>
      </c>
    </row>
    <row r="27" spans="1:7" ht="16" thickBot="1" x14ac:dyDescent="0.25">
      <c r="A27" s="61" t="s">
        <v>14</v>
      </c>
      <c r="B27" s="62"/>
      <c r="C27" s="62"/>
      <c r="D27" s="62"/>
      <c r="E27" s="62"/>
      <c r="F27" s="62"/>
      <c r="G27" s="63"/>
    </row>
    <row r="28" spans="1:7" x14ac:dyDescent="0.2">
      <c r="A28" s="37" t="s">
        <v>8</v>
      </c>
      <c r="B28" s="32" t="s">
        <v>34</v>
      </c>
      <c r="C28" s="32" t="s">
        <v>23</v>
      </c>
      <c r="D28" s="33" t="s">
        <v>24</v>
      </c>
      <c r="E28" s="34" t="s">
        <v>25</v>
      </c>
      <c r="F28" s="35" t="s">
        <v>18</v>
      </c>
      <c r="G28" s="39" t="s">
        <v>7</v>
      </c>
    </row>
    <row r="29" spans="1:7" x14ac:dyDescent="0.2">
      <c r="A29" s="10" t="s">
        <v>40</v>
      </c>
      <c r="B29" s="27" t="s">
        <v>35</v>
      </c>
      <c r="C29" s="85">
        <v>0</v>
      </c>
      <c r="D29" s="85">
        <v>0</v>
      </c>
      <c r="E29" s="22">
        <v>14</v>
      </c>
      <c r="F29" s="5">
        <f t="shared" ref="F29:F34" si="8">(C29*24)+(D29*12)</f>
        <v>0</v>
      </c>
      <c r="G29" s="13">
        <f t="shared" ref="G29:G34" si="9">E29*F29</f>
        <v>0</v>
      </c>
    </row>
    <row r="30" spans="1:7" x14ac:dyDescent="0.2">
      <c r="A30" s="11" t="s">
        <v>41</v>
      </c>
      <c r="B30" s="27" t="s">
        <v>35</v>
      </c>
      <c r="C30" s="85">
        <v>0</v>
      </c>
      <c r="D30" s="85">
        <v>0</v>
      </c>
      <c r="E30" s="22">
        <v>14</v>
      </c>
      <c r="F30" s="5">
        <f t="shared" si="8"/>
        <v>0</v>
      </c>
      <c r="G30" s="13">
        <f t="shared" si="9"/>
        <v>0</v>
      </c>
    </row>
    <row r="31" spans="1:7" x14ac:dyDescent="0.2">
      <c r="A31" s="11" t="s">
        <v>38</v>
      </c>
      <c r="B31" s="27" t="s">
        <v>35</v>
      </c>
      <c r="C31" s="85">
        <f>F15</f>
        <v>0</v>
      </c>
      <c r="D31" s="85">
        <f>F23</f>
        <v>0</v>
      </c>
      <c r="E31" s="22">
        <v>16</v>
      </c>
      <c r="F31" s="5">
        <f t="shared" si="8"/>
        <v>0</v>
      </c>
      <c r="G31" s="13">
        <f t="shared" si="9"/>
        <v>0</v>
      </c>
    </row>
    <row r="32" spans="1:7" x14ac:dyDescent="0.2">
      <c r="A32" s="11" t="s">
        <v>39</v>
      </c>
      <c r="B32" s="27" t="s">
        <v>35</v>
      </c>
      <c r="C32" s="85">
        <f>F16</f>
        <v>0</v>
      </c>
      <c r="D32" s="85">
        <f>F24</f>
        <v>0</v>
      </c>
      <c r="E32" s="22">
        <v>10</v>
      </c>
      <c r="F32" s="5">
        <f t="shared" ref="F32" si="10">(C32*24)+(D32*12)</f>
        <v>0</v>
      </c>
      <c r="G32" s="13">
        <f t="shared" ref="G32" si="11">E32*F32</f>
        <v>0</v>
      </c>
    </row>
    <row r="33" spans="1:8" x14ac:dyDescent="0.2">
      <c r="A33" s="11" t="s">
        <v>53</v>
      </c>
      <c r="B33" s="27" t="s">
        <v>35</v>
      </c>
      <c r="C33" s="85"/>
      <c r="D33" s="85"/>
      <c r="E33" s="22">
        <v>14</v>
      </c>
      <c r="F33" s="5">
        <v>0</v>
      </c>
      <c r="G33" s="13">
        <v>0</v>
      </c>
    </row>
    <row r="34" spans="1:8" ht="16" thickBot="1" x14ac:dyDescent="0.25">
      <c r="A34" s="11" t="s">
        <v>55</v>
      </c>
      <c r="B34" s="27" t="s">
        <v>35</v>
      </c>
      <c r="C34" s="85">
        <f>F18</f>
        <v>0</v>
      </c>
      <c r="D34" s="85">
        <f>F26</f>
        <v>0</v>
      </c>
      <c r="E34" s="22">
        <v>16</v>
      </c>
      <c r="F34" s="5">
        <f t="shared" si="8"/>
        <v>0</v>
      </c>
      <c r="G34" s="13">
        <f t="shared" si="9"/>
        <v>0</v>
      </c>
    </row>
    <row r="35" spans="1:8" ht="16" thickBot="1" x14ac:dyDescent="0.25">
      <c r="A35" s="30" t="s">
        <v>14</v>
      </c>
      <c r="B35" s="31"/>
      <c r="C35" s="36">
        <f>SUM(C29:C34)</f>
        <v>0</v>
      </c>
      <c r="D35" s="36">
        <f>D29+D30+D31+D34</f>
        <v>0</v>
      </c>
      <c r="E35" s="26"/>
      <c r="F35" s="14">
        <f>SUM(F29:F34)</f>
        <v>0</v>
      </c>
      <c r="G35" s="7">
        <f>SUM(G29:G34)</f>
        <v>0</v>
      </c>
    </row>
    <row r="36" spans="1:8" ht="21" x14ac:dyDescent="0.25">
      <c r="A36" s="59" t="s">
        <v>57</v>
      </c>
      <c r="G36" s="58">
        <f>SUM(G35 /2)</f>
        <v>0</v>
      </c>
      <c r="H36" s="1" t="s">
        <v>45</v>
      </c>
    </row>
    <row r="37" spans="1:8" ht="16" thickBot="1" x14ac:dyDescent="0.25">
      <c r="G37" s="57"/>
    </row>
    <row r="38" spans="1:8" ht="16" thickBot="1" x14ac:dyDescent="0.25">
      <c r="A38" s="1" t="s">
        <v>15</v>
      </c>
      <c r="B38" s="66" t="s">
        <v>16</v>
      </c>
      <c r="C38" s="67"/>
      <c r="D38" s="46" t="s">
        <v>27</v>
      </c>
      <c r="E38" s="47" t="s">
        <v>28</v>
      </c>
      <c r="F38" s="48" t="s">
        <v>29</v>
      </c>
      <c r="G38" s="9" t="s">
        <v>43</v>
      </c>
    </row>
    <row r="39" spans="1:8" ht="15" customHeight="1" thickBot="1" x14ac:dyDescent="0.25">
      <c r="B39" s="68"/>
      <c r="C39" s="69"/>
      <c r="D39" s="43">
        <v>0.01</v>
      </c>
      <c r="E39" s="44">
        <v>110</v>
      </c>
      <c r="F39" s="45">
        <v>10</v>
      </c>
      <c r="G39" s="9" t="s">
        <v>46</v>
      </c>
    </row>
    <row r="40" spans="1:8" ht="15" customHeight="1" x14ac:dyDescent="0.2">
      <c r="B40" s="66" t="s">
        <v>17</v>
      </c>
      <c r="C40" s="67"/>
      <c r="D40" s="17">
        <v>110.01</v>
      </c>
      <c r="E40" s="18">
        <v>250</v>
      </c>
      <c r="F40" s="19">
        <v>20</v>
      </c>
      <c r="G40" s="9" t="s">
        <v>47</v>
      </c>
    </row>
    <row r="41" spans="1:8" ht="15" customHeight="1" thickBot="1" x14ac:dyDescent="0.25">
      <c r="B41" s="68"/>
      <c r="C41" s="69"/>
      <c r="D41" s="17">
        <v>250.01</v>
      </c>
      <c r="E41" s="18">
        <v>500</v>
      </c>
      <c r="F41" s="19">
        <v>40</v>
      </c>
      <c r="G41" s="40" t="s">
        <v>44</v>
      </c>
    </row>
    <row r="42" spans="1:8" ht="15" customHeight="1" thickBot="1" x14ac:dyDescent="0.25">
      <c r="B42" s="64" t="s">
        <v>32</v>
      </c>
      <c r="C42" s="65"/>
      <c r="D42" s="17">
        <v>500.01</v>
      </c>
      <c r="E42" s="18">
        <v>1500</v>
      </c>
      <c r="F42" s="19">
        <v>60</v>
      </c>
      <c r="G42" s="9" t="s">
        <v>58</v>
      </c>
    </row>
    <row r="43" spans="1:8" ht="15" customHeight="1" thickBot="1" x14ac:dyDescent="0.25">
      <c r="B43" s="28"/>
      <c r="C43" s="29" t="s">
        <v>36</v>
      </c>
      <c r="D43" s="17">
        <v>1500.01</v>
      </c>
      <c r="E43" s="18">
        <v>2000</v>
      </c>
      <c r="F43" s="19">
        <v>130</v>
      </c>
      <c r="G43" s="9" t="s">
        <v>45</v>
      </c>
    </row>
    <row r="44" spans="1:8" ht="16" thickBot="1" x14ac:dyDescent="0.25">
      <c r="B44" s="28"/>
      <c r="C44" s="29" t="s">
        <v>37</v>
      </c>
      <c r="D44" s="17">
        <v>2000.01</v>
      </c>
      <c r="E44" s="18">
        <v>3500</v>
      </c>
      <c r="F44" s="19">
        <v>150</v>
      </c>
    </row>
    <row r="45" spans="1:8" ht="16" thickBot="1" x14ac:dyDescent="0.25">
      <c r="D45" s="20">
        <v>3500.01</v>
      </c>
      <c r="E45" s="41" t="s">
        <v>30</v>
      </c>
      <c r="F45" s="21" t="s">
        <v>31</v>
      </c>
    </row>
  </sheetData>
  <mergeCells count="21">
    <mergeCell ref="A2:A3"/>
    <mergeCell ref="A11:G11"/>
    <mergeCell ref="A19:G19"/>
    <mergeCell ref="F10:G10"/>
    <mergeCell ref="A1:G1"/>
    <mergeCell ref="B4:D4"/>
    <mergeCell ref="B5:D5"/>
    <mergeCell ref="B6:D6"/>
    <mergeCell ref="F5:G5"/>
    <mergeCell ref="F6:G6"/>
    <mergeCell ref="F7:G7"/>
    <mergeCell ref="F8:G8"/>
    <mergeCell ref="F9:G9"/>
    <mergeCell ref="B7:D7"/>
    <mergeCell ref="B8:D8"/>
    <mergeCell ref="B9:D9"/>
    <mergeCell ref="B10:D10"/>
    <mergeCell ref="A27:G27"/>
    <mergeCell ref="B42:C42"/>
    <mergeCell ref="B38:C39"/>
    <mergeCell ref="B40:C41"/>
  </mergeCells>
  <hyperlinks>
    <hyperlink ref="G41" r:id="rId1"/>
  </hyperlinks>
  <pageMargins left="0.25" right="0.25" top="0.25" bottom="0.25" header="0.05" footer="0.05"/>
  <pageSetup scale="70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Sienna Abraham</dc:creator>
  <cp:lastModifiedBy>Microsoft Office User</cp:lastModifiedBy>
  <cp:lastPrinted>2017-06-05T20:56:42Z</cp:lastPrinted>
  <dcterms:created xsi:type="dcterms:W3CDTF">2012-02-07T23:57:50Z</dcterms:created>
  <dcterms:modified xsi:type="dcterms:W3CDTF">2018-04-03T00:17:21Z</dcterms:modified>
</cp:coreProperties>
</file>